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공유\0. 장기요양 회계\0. 예산,추경,결산\0. 예산, 추경\※2022년\2. 1차 추경\"/>
    </mc:Choice>
  </mc:AlternateContent>
  <xr:revisionPtr revIDLastSave="0" documentId="13_ncr:1_{8F57DECF-ECBA-41C5-9C1E-435A2F341ED0}" xr6:coauthVersionLast="45" xr6:coauthVersionMax="45" xr10:uidLastSave="{00000000-0000-0000-0000-000000000000}"/>
  <bookViews>
    <workbookView xWindow="0" yWindow="630" windowWidth="21330" windowHeight="12990" xr2:uid="{00000000-000D-0000-FFFF-FFFF00000000}"/>
  </bookViews>
  <sheets>
    <sheet name="총괄표" sheetId="1" r:id="rId1"/>
  </sheets>
  <definedNames>
    <definedName name="_xlnm.Print_Area" localSheetId="0">총괄표!$A$1:$N$14</definedName>
    <definedName name="_xlnm.Print_Titles" localSheetId="0">총괄표!$4:$5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C14" i="1"/>
  <c r="D14" i="1"/>
  <c r="K14" i="1" l="1"/>
  <c r="L13" i="1"/>
  <c r="L12" i="1" l="1"/>
  <c r="M12" i="1" s="1"/>
  <c r="L11" i="1"/>
  <c r="L10" i="1"/>
  <c r="L9" i="1"/>
  <c r="M9" i="1" s="1"/>
  <c r="L8" i="1"/>
  <c r="L7" i="1"/>
  <c r="M7" i="1" s="1"/>
  <c r="L6" i="1"/>
  <c r="M6" i="1" s="1"/>
  <c r="E10" i="1"/>
  <c r="F10" i="1" s="1"/>
  <c r="E9" i="1"/>
  <c r="F9" i="1" s="1"/>
  <c r="E8" i="1"/>
  <c r="F8" i="1" s="1"/>
  <c r="E7" i="1"/>
  <c r="F7" i="1" s="1"/>
  <c r="E6" i="1"/>
  <c r="E14" i="1" l="1"/>
  <c r="F14" i="1" s="1"/>
  <c r="M10" i="1"/>
  <c r="L14" i="1"/>
  <c r="M14" i="1" s="1"/>
  <c r="F6" i="1"/>
  <c r="M8" i="1"/>
</calcChain>
</file>

<file path=xl/sharedStrings.xml><?xml version="1.0" encoding="utf-8"?>
<sst xmlns="http://schemas.openxmlformats.org/spreadsheetml/2006/main" count="53" uniqueCount="37">
  <si>
    <t>관</t>
  </si>
  <si>
    <t>항</t>
  </si>
  <si>
    <t>증감액</t>
  </si>
  <si>
    <t>사무비</t>
  </si>
  <si>
    <t>사업비</t>
  </si>
  <si>
    <t>세출합계</t>
  </si>
  <si>
    <t>세  입</t>
    <phoneticPr fontId="1" type="noConversion"/>
  </si>
  <si>
    <t>세  출</t>
    <phoneticPr fontId="1" type="noConversion"/>
  </si>
  <si>
    <t>증감율</t>
    <phoneticPr fontId="1" type="noConversion"/>
  </si>
  <si>
    <t>예비비 
및 기타</t>
    <phoneticPr fontId="1" type="noConversion"/>
  </si>
  <si>
    <t>세입합계</t>
    <phoneticPr fontId="1" type="noConversion"/>
  </si>
  <si>
    <t>비고</t>
    <phoneticPr fontId="1" type="noConversion"/>
  </si>
  <si>
    <t>이월금</t>
    <phoneticPr fontId="1" type="noConversion"/>
  </si>
  <si>
    <t>잡수입</t>
    <phoneticPr fontId="1" type="noConversion"/>
  </si>
  <si>
    <t>(단위:천원)</t>
    <phoneticPr fontId="1" type="noConversion"/>
  </si>
  <si>
    <t>잡지출</t>
    <phoneticPr fontId="1" type="noConversion"/>
  </si>
  <si>
    <t>입소자
부담금
수입</t>
    <phoneticPr fontId="1" type="noConversion"/>
  </si>
  <si>
    <t>가산금
수입</t>
    <phoneticPr fontId="1" type="noConversion"/>
  </si>
  <si>
    <t>업무
추진비</t>
    <phoneticPr fontId="1" type="noConversion"/>
  </si>
  <si>
    <t>재산
조성비</t>
    <phoneticPr fontId="1" type="noConversion"/>
  </si>
  <si>
    <t>요양
급여
수입</t>
    <phoneticPr fontId="1" type="noConversion"/>
  </si>
  <si>
    <t>운영비</t>
    <phoneticPr fontId="1" type="noConversion"/>
  </si>
  <si>
    <t>시설비</t>
    <phoneticPr fontId="1" type="noConversion"/>
  </si>
  <si>
    <t>사업비</t>
    <phoneticPr fontId="1" type="noConversion"/>
  </si>
  <si>
    <t>인건비</t>
    <phoneticPr fontId="1" type="noConversion"/>
  </si>
  <si>
    <t>2022년
본예산</t>
    <phoneticPr fontId="1" type="noConversion"/>
  </si>
  <si>
    <t>적립금 및 준비금</t>
    <phoneticPr fontId="1" type="noConversion"/>
  </si>
  <si>
    <t>운영충당적립금 및 환경개선준비금</t>
    <phoneticPr fontId="1" type="noConversion"/>
  </si>
  <si>
    <t>2022년
1차추경</t>
    <phoneticPr fontId="1" type="noConversion"/>
  </si>
  <si>
    <t>2022년 자성대노인복지센터 1차추경 총괄표</t>
    <phoneticPr fontId="1" type="noConversion"/>
  </si>
  <si>
    <t>· 전년도이월금           
  ▲  6,362,952</t>
    <phoneticPr fontId="1" type="noConversion"/>
  </si>
  <si>
    <t xml:space="preserve">· 기타예금이자수입 50,000
· 일자리안정자금 4,200,000
· 요양보호사사 직무교육비
  4,000,000      </t>
    <phoneticPr fontId="1" type="noConversion"/>
  </si>
  <si>
    <t>· 2022년 인건비 가이드 변경 
  및 수당 변경 반영 
  인건비 ▲ 1,302,919</t>
    <phoneticPr fontId="1" type="noConversion"/>
  </si>
  <si>
    <t>· 협회비 횟수 증가 반영
  ▲ 200,000</t>
    <phoneticPr fontId="1" type="noConversion"/>
  </si>
  <si>
    <t>· 자산취득비 36,066,033</t>
    <phoneticPr fontId="1" type="noConversion"/>
  </si>
  <si>
    <t>· 이용자 유지 및 발굴을 
  위한 사업비 상승 반영
  ▲ 2,400,000</t>
    <phoneticPr fontId="1" type="noConversion"/>
  </si>
  <si>
    <t>· 예비비 ▲ 21,000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</si>
</sst>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;\▼#,##0"/>
  </numFmts>
  <fonts count="16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6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20"/>
      <color rgb="FFFF0000"/>
      <name val="돋움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theme="1"/>
      <name val="돋움"/>
      <family val="3"/>
      <charset val="129"/>
    </font>
    <font>
      <b/>
      <sz val="12"/>
      <color rgb="FF000000"/>
      <name val="굴림체"/>
      <family val="3"/>
      <charset val="129"/>
    </font>
    <font>
      <b/>
      <sz val="12"/>
      <color theme="1"/>
      <name val="돋움"/>
      <family val="3"/>
      <charset val="129"/>
    </font>
    <font>
      <sz val="26"/>
      <color rgb="FF000000"/>
      <name val="HY헤드라인M"/>
      <family val="1"/>
      <charset val="129"/>
    </font>
    <font>
      <sz val="12"/>
      <color rgb="FF000000"/>
      <name val="굴림체"/>
      <family val="3"/>
      <charset val="129"/>
    </font>
    <font>
      <sz val="13"/>
      <color rgb="FF000000"/>
      <name val="굴림체"/>
      <family val="3"/>
      <charset val="129"/>
    </font>
    <font>
      <sz val="13"/>
      <color theme="1"/>
      <name val="돋움"/>
      <family val="3"/>
      <charset val="129"/>
    </font>
    <font>
      <b/>
      <sz val="13"/>
      <color theme="1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medium">
        <color indexed="64"/>
      </left>
      <right/>
      <top style="thin">
        <color rgb="FF000000"/>
      </top>
      <bottom/>
      <diagonal style="thin">
        <color indexed="64"/>
      </diagonal>
    </border>
    <border diagonalUp="1">
      <left/>
      <right/>
      <top style="thin">
        <color rgb="FF000000"/>
      </top>
      <bottom/>
      <diagonal style="thin">
        <color indexed="64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indexed="64"/>
      </diagonal>
    </border>
    <border>
      <left style="medium">
        <color indexed="64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rgb="FF000000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rgb="FF000000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178" fontId="7" fillId="0" borderId="12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vertical="center" wrapText="1"/>
    </xf>
    <xf numFmtId="49" fontId="10" fillId="0" borderId="20" xfId="0" applyNumberFormat="1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vertical="center" wrapText="1"/>
    </xf>
    <xf numFmtId="177" fontId="8" fillId="0" borderId="23" xfId="0" applyNumberFormat="1" applyFont="1" applyFill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76" fontId="11" fillId="0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177" fontId="12" fillId="0" borderId="27" xfId="0" applyNumberFormat="1" applyFont="1" applyFill="1" applyBorder="1" applyAlignment="1">
      <alignment horizontal="right" vertical="center"/>
    </xf>
    <xf numFmtId="177" fontId="12" fillId="0" borderId="27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176" fontId="11" fillId="0" borderId="30" xfId="0" applyNumberFormat="1" applyFont="1" applyFill="1" applyBorder="1" applyAlignment="1">
      <alignment horizontal="right" vertical="center" wrapText="1"/>
    </xf>
    <xf numFmtId="177" fontId="12" fillId="0" borderId="31" xfId="0" applyNumberFormat="1" applyFont="1" applyFill="1" applyBorder="1" applyAlignment="1">
      <alignment horizontal="right" vertical="center"/>
    </xf>
    <xf numFmtId="177" fontId="12" fillId="0" borderId="31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176" fontId="14" fillId="0" borderId="37" xfId="0" applyNumberFormat="1" applyFont="1" applyFill="1" applyBorder="1" applyAlignment="1">
      <alignment horizontal="right" vertical="center" wrapText="1"/>
    </xf>
    <xf numFmtId="177" fontId="13" fillId="0" borderId="23" xfId="0" applyNumberFormat="1" applyFont="1" applyFill="1" applyBorder="1" applyAlignment="1">
      <alignment horizontal="right" vertical="center"/>
    </xf>
    <xf numFmtId="49" fontId="11" fillId="0" borderId="38" xfId="0" applyNumberFormat="1" applyFont="1" applyFill="1" applyBorder="1" applyAlignment="1">
      <alignment horizontal="center" vertical="center" wrapText="1"/>
    </xf>
    <xf numFmtId="177" fontId="12" fillId="0" borderId="26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77" fontId="12" fillId="0" borderId="30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horizontal="left" vertical="center" wrapText="1"/>
    </xf>
    <xf numFmtId="176" fontId="14" fillId="0" borderId="43" xfId="0" applyNumberFormat="1" applyFont="1" applyFill="1" applyBorder="1" applyAlignment="1">
      <alignment horizontal="right" vertical="center" wrapText="1"/>
    </xf>
    <xf numFmtId="177" fontId="13" fillId="0" borderId="43" xfId="0" applyNumberFormat="1" applyFont="1" applyFill="1" applyBorder="1" applyAlignment="1">
      <alignment vertical="center"/>
    </xf>
    <xf numFmtId="177" fontId="13" fillId="0" borderId="44" xfId="0" applyNumberFormat="1" applyFont="1" applyFill="1" applyBorder="1" applyAlignment="1">
      <alignment horizontal="left" vertical="center"/>
    </xf>
    <xf numFmtId="3" fontId="11" fillId="0" borderId="3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>
      <alignment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176" fontId="11" fillId="0" borderId="46" xfId="0" applyNumberFormat="1" applyFont="1" applyFill="1" applyBorder="1" applyAlignment="1">
      <alignment horizontal="right" vertical="center" wrapText="1"/>
    </xf>
    <xf numFmtId="3" fontId="11" fillId="0" borderId="46" xfId="0" applyNumberFormat="1" applyFont="1" applyFill="1" applyBorder="1" applyAlignment="1">
      <alignment horizontal="right" vertical="center" wrapText="1"/>
    </xf>
    <xf numFmtId="177" fontId="12" fillId="0" borderId="46" xfId="0" applyNumberFormat="1" applyFont="1" applyFill="1" applyBorder="1" applyAlignment="1">
      <alignment vertical="center"/>
    </xf>
    <xf numFmtId="177" fontId="12" fillId="0" borderId="47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11" fillId="0" borderId="2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view="pageBreakPreview" zoomScale="70" zoomScaleNormal="100" zoomScaleSheetLayoutView="70" workbookViewId="0">
      <selection sqref="A1:N1"/>
    </sheetView>
  </sheetViews>
  <sheetFormatPr defaultRowHeight="13.5" x14ac:dyDescent="0.15"/>
  <cols>
    <col min="1" max="2" width="10.5546875" customWidth="1"/>
    <col min="3" max="4" width="14.77734375" customWidth="1"/>
    <col min="5" max="5" width="11.88671875" customWidth="1"/>
    <col min="6" max="6" width="11.6640625" style="2" customWidth="1"/>
    <col min="7" max="7" width="26" style="8" customWidth="1"/>
    <col min="8" max="9" width="10.5546875" customWidth="1"/>
    <col min="10" max="11" width="14.21875" customWidth="1"/>
    <col min="12" max="12" width="11.88671875" customWidth="1"/>
    <col min="13" max="13" width="11.6640625" style="2" customWidth="1"/>
    <col min="14" max="14" width="24.77734375" style="8" customWidth="1"/>
    <col min="15" max="15" width="15" customWidth="1"/>
  </cols>
  <sheetData>
    <row r="1" spans="1:16" ht="45.75" customHeight="1" x14ac:dyDescent="0.15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2" customFormat="1" ht="18" customHeight="1" x14ac:dyDescent="0.15">
      <c r="A2" s="1"/>
      <c r="B2" s="4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8"/>
    </row>
    <row r="3" spans="1:16" ht="24" customHeight="1" thickBot="1" x14ac:dyDescent="0.2">
      <c r="A3" s="3"/>
      <c r="B3" s="70"/>
      <c r="C3" s="70"/>
      <c r="D3" s="70"/>
      <c r="M3" s="5"/>
      <c r="N3" s="5" t="s">
        <v>14</v>
      </c>
    </row>
    <row r="4" spans="1:16" ht="34.5" customHeight="1" x14ac:dyDescent="0.15">
      <c r="A4" s="73" t="s">
        <v>6</v>
      </c>
      <c r="B4" s="74"/>
      <c r="C4" s="74"/>
      <c r="D4" s="74"/>
      <c r="E4" s="74"/>
      <c r="F4" s="74"/>
      <c r="G4" s="75"/>
      <c r="H4" s="76" t="s">
        <v>7</v>
      </c>
      <c r="I4" s="74"/>
      <c r="J4" s="74"/>
      <c r="K4" s="74"/>
      <c r="L4" s="74"/>
      <c r="M4" s="74"/>
      <c r="N4" s="77"/>
    </row>
    <row r="5" spans="1:16" ht="45" customHeight="1" thickBot="1" x14ac:dyDescent="0.2">
      <c r="A5" s="11" t="s">
        <v>0</v>
      </c>
      <c r="B5" s="12" t="s">
        <v>1</v>
      </c>
      <c r="C5" s="66" t="s">
        <v>25</v>
      </c>
      <c r="D5" s="12" t="s">
        <v>28</v>
      </c>
      <c r="E5" s="12" t="s">
        <v>2</v>
      </c>
      <c r="F5" s="13" t="s">
        <v>8</v>
      </c>
      <c r="G5" s="13" t="s">
        <v>11</v>
      </c>
      <c r="H5" s="14" t="s">
        <v>0</v>
      </c>
      <c r="I5" s="72" t="s">
        <v>1</v>
      </c>
      <c r="J5" s="66" t="s">
        <v>25</v>
      </c>
      <c r="K5" s="60" t="s">
        <v>28</v>
      </c>
      <c r="L5" s="12" t="s">
        <v>2</v>
      </c>
      <c r="M5" s="15" t="s">
        <v>8</v>
      </c>
      <c r="N5" s="16" t="s">
        <v>11</v>
      </c>
      <c r="O5" s="9"/>
    </row>
    <row r="6" spans="1:16" ht="81.75" customHeight="1" thickTop="1" x14ac:dyDescent="0.15">
      <c r="A6" s="32" t="s">
        <v>16</v>
      </c>
      <c r="B6" s="33" t="s">
        <v>16</v>
      </c>
      <c r="C6" s="34">
        <v>30000000</v>
      </c>
      <c r="D6" s="34">
        <v>30000000</v>
      </c>
      <c r="E6" s="35">
        <f t="shared" ref="E6:E10" si="0">D6-C6</f>
        <v>0</v>
      </c>
      <c r="F6" s="36">
        <f t="shared" ref="F6:F10" si="1">E6/C6</f>
        <v>0</v>
      </c>
      <c r="G6" s="37"/>
      <c r="H6" s="47" t="s">
        <v>3</v>
      </c>
      <c r="I6" s="71" t="s">
        <v>24</v>
      </c>
      <c r="J6" s="34">
        <v>586682000</v>
      </c>
      <c r="K6" s="34">
        <v>587984919</v>
      </c>
      <c r="L6" s="35">
        <f t="shared" ref="L6:L13" si="2">K6-J6</f>
        <v>1302919</v>
      </c>
      <c r="M6" s="48">
        <f t="shared" ref="M6:M12" si="3">L6/J6</f>
        <v>2.2208266147589325E-3</v>
      </c>
      <c r="N6" s="49" t="s">
        <v>32</v>
      </c>
      <c r="P6" s="10"/>
    </row>
    <row r="7" spans="1:16" ht="90" customHeight="1" x14ac:dyDescent="0.15">
      <c r="A7" s="38" t="s">
        <v>20</v>
      </c>
      <c r="B7" s="39" t="s">
        <v>20</v>
      </c>
      <c r="C7" s="40">
        <v>471600000</v>
      </c>
      <c r="D7" s="40">
        <v>471600000</v>
      </c>
      <c r="E7" s="35">
        <f t="shared" si="0"/>
        <v>0</v>
      </c>
      <c r="F7" s="41">
        <f t="shared" si="1"/>
        <v>0</v>
      </c>
      <c r="G7" s="42"/>
      <c r="H7" s="50" t="s">
        <v>3</v>
      </c>
      <c r="I7" s="68" t="s">
        <v>18</v>
      </c>
      <c r="J7" s="40">
        <v>3000000</v>
      </c>
      <c r="K7" s="40">
        <v>3000000</v>
      </c>
      <c r="L7" s="35">
        <f t="shared" si="2"/>
        <v>0</v>
      </c>
      <c r="M7" s="51">
        <f t="shared" si="3"/>
        <v>0</v>
      </c>
      <c r="N7" s="52"/>
    </row>
    <row r="8" spans="1:16" ht="114.75" customHeight="1" x14ac:dyDescent="0.15">
      <c r="A8" s="38" t="s">
        <v>20</v>
      </c>
      <c r="B8" s="43" t="s">
        <v>17</v>
      </c>
      <c r="C8" s="40">
        <v>60000000</v>
      </c>
      <c r="D8" s="40">
        <v>60000000</v>
      </c>
      <c r="E8" s="35">
        <f t="shared" si="0"/>
        <v>0</v>
      </c>
      <c r="F8" s="41">
        <f t="shared" si="1"/>
        <v>0</v>
      </c>
      <c r="G8" s="42"/>
      <c r="H8" s="50" t="s">
        <v>3</v>
      </c>
      <c r="I8" s="68" t="s">
        <v>21</v>
      </c>
      <c r="J8" s="40">
        <v>45200000</v>
      </c>
      <c r="K8" s="40">
        <v>45400000</v>
      </c>
      <c r="L8" s="35">
        <f t="shared" si="2"/>
        <v>200000</v>
      </c>
      <c r="M8" s="51">
        <f t="shared" si="3"/>
        <v>4.4247787610619468E-3</v>
      </c>
      <c r="N8" s="49" t="s">
        <v>33</v>
      </c>
    </row>
    <row r="9" spans="1:16" ht="90" customHeight="1" x14ac:dyDescent="0.15">
      <c r="A9" s="44" t="s">
        <v>12</v>
      </c>
      <c r="B9" s="43" t="s">
        <v>12</v>
      </c>
      <c r="C9" s="40">
        <v>140001000</v>
      </c>
      <c r="D9" s="40">
        <v>146362952</v>
      </c>
      <c r="E9" s="35">
        <f t="shared" si="0"/>
        <v>6361952</v>
      </c>
      <c r="F9" s="41">
        <f t="shared" si="1"/>
        <v>4.5442189698645011E-2</v>
      </c>
      <c r="G9" s="42" t="s">
        <v>30</v>
      </c>
      <c r="H9" s="50" t="s">
        <v>19</v>
      </c>
      <c r="I9" s="68" t="s">
        <v>22</v>
      </c>
      <c r="J9" s="40">
        <v>37828000</v>
      </c>
      <c r="K9" s="40">
        <v>36066033</v>
      </c>
      <c r="L9" s="35">
        <f t="shared" si="2"/>
        <v>-1761967</v>
      </c>
      <c r="M9" s="51">
        <f t="shared" si="3"/>
        <v>-4.6578381093369987E-2</v>
      </c>
      <c r="N9" s="52" t="s">
        <v>34</v>
      </c>
    </row>
    <row r="10" spans="1:16" ht="91.5" customHeight="1" x14ac:dyDescent="0.15">
      <c r="A10" s="44" t="s">
        <v>13</v>
      </c>
      <c r="B10" s="43" t="s">
        <v>13</v>
      </c>
      <c r="C10" s="40">
        <v>12450000</v>
      </c>
      <c r="D10" s="40">
        <v>8250000</v>
      </c>
      <c r="E10" s="35">
        <f t="shared" si="0"/>
        <v>-4200000</v>
      </c>
      <c r="F10" s="41">
        <f t="shared" si="1"/>
        <v>-0.33734939759036142</v>
      </c>
      <c r="G10" s="42" t="s">
        <v>31</v>
      </c>
      <c r="H10" s="50" t="s">
        <v>4</v>
      </c>
      <c r="I10" s="68" t="s">
        <v>23</v>
      </c>
      <c r="J10" s="40">
        <v>32200000</v>
      </c>
      <c r="K10" s="40">
        <v>34600000</v>
      </c>
      <c r="L10" s="35">
        <f t="shared" si="2"/>
        <v>2400000</v>
      </c>
      <c r="M10" s="51">
        <f t="shared" si="3"/>
        <v>7.4534161490683232E-2</v>
      </c>
      <c r="N10" s="52" t="s">
        <v>35</v>
      </c>
    </row>
    <row r="11" spans="1:16" s="58" customFormat="1" ht="56.25" customHeight="1" x14ac:dyDescent="0.15">
      <c r="A11" s="86"/>
      <c r="B11" s="87"/>
      <c r="C11" s="87"/>
      <c r="D11" s="87"/>
      <c r="E11" s="87"/>
      <c r="F11" s="87"/>
      <c r="G11" s="88"/>
      <c r="H11" s="50" t="s">
        <v>15</v>
      </c>
      <c r="I11" s="43" t="s">
        <v>15</v>
      </c>
      <c r="J11" s="40">
        <v>1000000</v>
      </c>
      <c r="K11" s="40">
        <v>1000000</v>
      </c>
      <c r="L11" s="35">
        <f t="shared" si="2"/>
        <v>0</v>
      </c>
      <c r="M11" s="51">
        <v>0</v>
      </c>
      <c r="N11" s="52"/>
    </row>
    <row r="12" spans="1:16" s="7" customFormat="1" ht="63" customHeight="1" x14ac:dyDescent="0.15">
      <c r="A12" s="89"/>
      <c r="B12" s="90"/>
      <c r="C12" s="90"/>
      <c r="D12" s="90"/>
      <c r="E12" s="90"/>
      <c r="F12" s="90"/>
      <c r="G12" s="91"/>
      <c r="H12" s="50" t="s">
        <v>9</v>
      </c>
      <c r="I12" s="59" t="s">
        <v>9</v>
      </c>
      <c r="J12" s="40">
        <v>7141000</v>
      </c>
      <c r="K12" s="40">
        <v>7162000</v>
      </c>
      <c r="L12" s="56">
        <f t="shared" si="2"/>
        <v>21000</v>
      </c>
      <c r="M12" s="51">
        <f t="shared" si="3"/>
        <v>2.9407645987956869E-3</v>
      </c>
      <c r="N12" s="52" t="s">
        <v>36</v>
      </c>
    </row>
    <row r="13" spans="1:16" s="58" customFormat="1" ht="60.75" customHeight="1" thickBot="1" x14ac:dyDescent="0.2">
      <c r="A13" s="92"/>
      <c r="B13" s="93"/>
      <c r="C13" s="93"/>
      <c r="D13" s="93"/>
      <c r="E13" s="93"/>
      <c r="F13" s="93"/>
      <c r="G13" s="94"/>
      <c r="H13" s="61" t="s">
        <v>26</v>
      </c>
      <c r="I13" s="67" t="s">
        <v>27</v>
      </c>
      <c r="J13" s="62">
        <v>1000000</v>
      </c>
      <c r="K13" s="62">
        <v>1000000</v>
      </c>
      <c r="L13" s="63">
        <f t="shared" si="2"/>
        <v>0</v>
      </c>
      <c r="M13" s="64">
        <v>0</v>
      </c>
      <c r="N13" s="65"/>
    </row>
    <row r="14" spans="1:16" s="7" customFormat="1" ht="90" customHeight="1" thickTop="1" thickBot="1" x14ac:dyDescent="0.2">
      <c r="A14" s="84" t="s">
        <v>10</v>
      </c>
      <c r="B14" s="85"/>
      <c r="C14" s="45">
        <f>SUM(C6:C10)</f>
        <v>714051000</v>
      </c>
      <c r="D14" s="45">
        <f>SUM(D6:D10)</f>
        <v>716212952</v>
      </c>
      <c r="E14" s="45">
        <f>SUM(E6:E10)</f>
        <v>2161952</v>
      </c>
      <c r="F14" s="46">
        <f>E14/C14</f>
        <v>3.0277277113259417E-3</v>
      </c>
      <c r="G14" s="31"/>
      <c r="H14" s="82" t="s">
        <v>5</v>
      </c>
      <c r="I14" s="83"/>
      <c r="J14" s="53">
        <f>SUM(J6:J13)</f>
        <v>714051000</v>
      </c>
      <c r="K14" s="53">
        <f>SUM(K6:K13)</f>
        <v>716212952</v>
      </c>
      <c r="L14" s="53">
        <f>SUM(L6:L13)</f>
        <v>2161952</v>
      </c>
      <c r="M14" s="54">
        <f>L14/J14</f>
        <v>3.0277277113259417E-3</v>
      </c>
      <c r="N14" s="55"/>
    </row>
    <row r="15" spans="1:16" s="58" customFormat="1" ht="69.75" customHeight="1" thickBot="1" x14ac:dyDescent="0.2">
      <c r="A15" s="25"/>
      <c r="B15" s="26"/>
      <c r="C15" s="26"/>
      <c r="D15" s="26"/>
      <c r="E15" s="26"/>
      <c r="F15" s="26"/>
      <c r="G15" s="27"/>
      <c r="H15" s="28"/>
      <c r="I15" s="29"/>
      <c r="J15" s="29"/>
      <c r="K15" s="29"/>
      <c r="L15" s="29"/>
      <c r="M15" s="29"/>
      <c r="N15" s="30"/>
    </row>
    <row r="16" spans="1:16" ht="60" customHeight="1" thickTop="1" thickBot="1" x14ac:dyDescent="0.2">
      <c r="A16" s="78"/>
      <c r="B16" s="79"/>
      <c r="C16" s="17"/>
      <c r="D16" s="17"/>
      <c r="E16" s="18"/>
      <c r="F16" s="19"/>
      <c r="G16" s="20"/>
      <c r="H16" s="80"/>
      <c r="I16" s="81"/>
      <c r="J16" s="21"/>
      <c r="K16" s="21"/>
      <c r="L16" s="22"/>
      <c r="M16" s="23"/>
      <c r="N16" s="24"/>
    </row>
    <row r="17" spans="1:8" ht="60" customHeight="1" x14ac:dyDescent="0.15"/>
    <row r="18" spans="1:8" ht="56.25" customHeight="1" x14ac:dyDescent="0.15">
      <c r="A18" s="6"/>
    </row>
    <row r="19" spans="1:8" ht="14.45" customHeight="1" x14ac:dyDescent="0.15">
      <c r="F19" s="57"/>
      <c r="G19" s="57"/>
      <c r="H19" s="58"/>
    </row>
    <row r="20" spans="1:8" ht="32.25" customHeight="1" x14ac:dyDescent="0.15"/>
    <row r="21" spans="1:8" ht="14.45" customHeight="1" x14ac:dyDescent="0.15"/>
    <row r="22" spans="1:8" ht="113.65" customHeight="1" x14ac:dyDescent="0.15"/>
  </sheetData>
  <mergeCells count="15">
    <mergeCell ref="A16:B16"/>
    <mergeCell ref="H16:I16"/>
    <mergeCell ref="I9"/>
    <mergeCell ref="H14:I14"/>
    <mergeCell ref="A14:B14"/>
    <mergeCell ref="A11:G13"/>
    <mergeCell ref="I8"/>
    <mergeCell ref="I10"/>
    <mergeCell ref="A1:N1"/>
    <mergeCell ref="B3:D3"/>
    <mergeCell ref="I7"/>
    <mergeCell ref="I6"/>
    <mergeCell ref="I5"/>
    <mergeCell ref="A4:G4"/>
    <mergeCell ref="H4:N4"/>
  </mergeCells>
  <phoneticPr fontId="1" type="noConversion"/>
  <printOptions horizontalCentered="1"/>
  <pageMargins left="0.15748031496062992" right="0.15748031496062992" top="0.59055118110236227" bottom="0.5905511811023622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총괄표</vt:lpstr>
      <vt:lpstr>총괄표!Print_Area</vt:lpstr>
      <vt:lpstr>총괄표!Print_Titles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2022-03-02T04:53:13Z</cp:lastPrinted>
  <dcterms:created xsi:type="dcterms:W3CDTF">2016-04-01T02:18:59Z</dcterms:created>
  <dcterms:modified xsi:type="dcterms:W3CDTF">2022-03-17T08:23:26Z</dcterms:modified>
</cp:coreProperties>
</file>